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rem.yildiz2\Desktop\"/>
    </mc:Choice>
  </mc:AlternateContent>
  <bookViews>
    <workbookView xWindow="0" yWindow="0" windowWidth="28800" windowHeight="12345"/>
  </bookViews>
  <sheets>
    <sheet name="6356 SAYILI KANUN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 s="1"/>
  <c r="J27" i="1" s="1"/>
  <c r="K27" i="1" s="1"/>
  <c r="H25" i="1"/>
  <c r="I25" i="1" s="1"/>
  <c r="J25" i="1" s="1"/>
  <c r="K25" i="1" s="1"/>
  <c r="H23" i="1"/>
  <c r="I23" i="1" s="1"/>
  <c r="J23" i="1" s="1"/>
  <c r="K23" i="1" s="1"/>
  <c r="H21" i="1"/>
  <c r="I21" i="1" s="1"/>
  <c r="J21" i="1" s="1"/>
  <c r="K21" i="1" s="1"/>
  <c r="H19" i="1"/>
  <c r="I19" i="1" s="1"/>
  <c r="J19" i="1" s="1"/>
  <c r="K19" i="1" s="1"/>
  <c r="H17" i="1"/>
  <c r="I17" i="1" s="1"/>
  <c r="J17" i="1" s="1"/>
  <c r="K17" i="1" s="1"/>
  <c r="H15" i="1"/>
  <c r="I15" i="1" s="1"/>
  <c r="J15" i="1" s="1"/>
  <c r="K15" i="1" s="1"/>
  <c r="H13" i="1"/>
  <c r="I13" i="1" s="1"/>
  <c r="J13" i="1" s="1"/>
  <c r="K13" i="1" s="1"/>
  <c r="H11" i="1"/>
  <c r="I11" i="1" s="1"/>
  <c r="J11" i="1" s="1"/>
  <c r="K11" i="1" s="1"/>
  <c r="H9" i="1"/>
  <c r="I9" i="1" s="1"/>
  <c r="J9" i="1" s="1"/>
  <c r="K9" i="1" s="1"/>
  <c r="H7" i="1"/>
  <c r="I7" i="1" s="1"/>
  <c r="J7" i="1" s="1"/>
  <c r="K7" i="1" s="1"/>
  <c r="H5" i="1"/>
  <c r="I5" i="1" s="1"/>
  <c r="J5" i="1" s="1"/>
  <c r="K5" i="1" s="1"/>
  <c r="H3" i="1"/>
  <c r="I3" i="1" s="1"/>
  <c r="J3" i="1" s="1"/>
  <c r="K3" i="1" s="1"/>
</calcChain>
</file>

<file path=xl/sharedStrings.xml><?xml version="1.0" encoding="utf-8"?>
<sst xmlns="http://schemas.openxmlformats.org/spreadsheetml/2006/main" count="49" uniqueCount="44">
  <si>
    <t xml:space="preserve">6356 SAYILI SENDİKALAR VE TOPLU İŞ SÖZLEŞMESİ KANUNUNA GÖRE UYGULANACAK İDARİ PARA CEZALARI </t>
  </si>
  <si>
    <t>KANUN MADDESİ</t>
  </si>
  <si>
    <t>CEZA MADDESİ</t>
  </si>
  <si>
    <t xml:space="preserve">2013 YILINDA UYGULANACAK CEZA MİKTARI (TL)                                                                               (Yeniden Değerleme Oranı %7,80)                                                                              </t>
  </si>
  <si>
    <t xml:space="preserve">2014 YILINDA UYGULANACAK CEZA MİKTARI (TL)                                                                               (Yeniden Değerleme Oranı % 3,93)                                                                              </t>
  </si>
  <si>
    <t>2015 YILINDA UYGULANACAK CEZA MİKTARI (TL)                                                                  (Yeniden Değerleme Oranı % 10,11)</t>
  </si>
  <si>
    <t xml:space="preserve">2016 YILINDA UYGULANACAK CEZA MİKTARI (TL)                                                       (Yeniden Değerleme Oranı % 5,58)                                                                          </t>
  </si>
  <si>
    <t>2017 YILINDA UYGULANACAK CEZA MİKTARI (TL)                                                                  (Yeniden Değerleme Oranı % 3,83)</t>
  </si>
  <si>
    <t>2018 YILINDA UYGULANACAK CEZA MİKTARI (TL)                                                                (Yeniden Değerleme Oranı % 14,47)</t>
  </si>
  <si>
    <t>2019 YILINDA UYGULANACAK CEZA MİKTARI (TL)                                                           (Yeniden Değerleme Oranı % 23,73)</t>
  </si>
  <si>
    <t>2020 YILINDA UYGULANACAK CEZA MİKTARI (TL)                                                           (Yeniden Değerleme Oranı % 22,58)</t>
  </si>
  <si>
    <t>2021 YILINDA UYGULANACAK CEZA MİKTARI (TL)                                                                               (Yeniden Değerleme Oranı % 9,11)</t>
  </si>
  <si>
    <t>AÇIKLAMA</t>
  </si>
  <si>
    <t>6. MADDE</t>
  </si>
  <si>
    <t>78/a  MADDE (*)</t>
  </si>
  <si>
    <t xml:space="preserve">Fiilleri daha ağır bir cezayı gerektirmediği takdirde                          </t>
  </si>
  <si>
    <t>14. MADDE</t>
  </si>
  <si>
    <t>78/b  MADDE</t>
  </si>
  <si>
    <t xml:space="preserve">Fiilleri daha ağır bir cezayı gerektirmediği takdirde          </t>
  </si>
  <si>
    <t>17. MADDE</t>
  </si>
  <si>
    <t>78/c  MADDE</t>
  </si>
  <si>
    <t xml:space="preserve">Fiilleri daha ağır bir cezayı gerektirmediği takdirde her bir üyelik için       </t>
  </si>
  <si>
    <t>19. MADDE</t>
  </si>
  <si>
    <t>26. MADDE</t>
  </si>
  <si>
    <t>78/ç  MADDE</t>
  </si>
  <si>
    <t>28. MADDE</t>
  </si>
  <si>
    <t>78/d  MADDE (*)</t>
  </si>
  <si>
    <t xml:space="preserve">Kuruluşların yetkili sorumluları hakkında / Fiilin tekrarı halinde ise ayrıca bağış miktarı kadar </t>
  </si>
  <si>
    <t>78/e  MADDE</t>
  </si>
  <si>
    <t>78/f  MADDE</t>
  </si>
  <si>
    <t>78/g  MADDE</t>
  </si>
  <si>
    <t>78/ğ  MADDE</t>
  </si>
  <si>
    <t>78/h MADDE</t>
  </si>
  <si>
    <t>65. MADDE</t>
  </si>
  <si>
    <t>78/ı  MADDE</t>
  </si>
  <si>
    <t>İzinsiz aldığı her işçi için</t>
  </si>
  <si>
    <t>68. MADDE</t>
  </si>
  <si>
    <t>78/i  MADDE</t>
  </si>
  <si>
    <t>İşveren veya işveren vekiline aldığı her işçi için</t>
  </si>
  <si>
    <t>78/j  MADDE</t>
  </si>
  <si>
    <t>73. MADDE</t>
  </si>
  <si>
    <t>(*) Bentlerde belirtilen fiilleri işleyenler, idari yaptırım kararının kesinleşmesinden itibaren 5 yıl süreyle sendika organlarında görev alamaz.</t>
  </si>
  <si>
    <t>1-Öngörülen idari yaptırımlar, gerekçesi belirtilmek suretiyle Çalışma ve İş Kurumu İl Müdürünce verilir.</t>
  </si>
  <si>
    <t>2-5083 sayılı T.C. Devletinin Para Birimi Hakkında Kanunun 2. maddesine, 21/04/2005 tarihli 5335 sayılı Kanunun 22. maddesi ile eklenen fıkra uyarınca 1 YTL'nin altında kalan tutarlar dikkate alınmamıştır.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</si>
</sst>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Tur"/>
      <charset val="162"/>
    </font>
    <font>
      <b/>
      <sz val="60"/>
      <name val="Arial Tur"/>
      <family val="2"/>
      <charset val="162"/>
    </font>
    <font>
      <b/>
      <sz val="10"/>
      <name val="Arial Tur"/>
      <family val="2"/>
      <charset val="162"/>
    </font>
    <font>
      <b/>
      <sz val="45"/>
      <name val="Arial Tur"/>
      <family val="2"/>
      <charset val="162"/>
    </font>
    <font>
      <b/>
      <sz val="44"/>
      <name val="Arial Tur"/>
      <charset val="162"/>
    </font>
    <font>
      <b/>
      <sz val="48"/>
      <name val="Arial Tur"/>
      <charset val="162"/>
    </font>
    <font>
      <b/>
      <sz val="40"/>
      <name val="Arial Tur"/>
      <family val="2"/>
      <charset val="162"/>
    </font>
    <font>
      <sz val="40"/>
      <name val="Arial"/>
      <family val="2"/>
      <charset val="162"/>
    </font>
    <font>
      <sz val="4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20" zoomScaleNormal="20" workbookViewId="0">
      <selection activeCell="P8" sqref="P8"/>
    </sheetView>
  </sheetViews>
  <sheetFormatPr defaultRowHeight="12.75" x14ac:dyDescent="0.2"/>
  <cols>
    <col min="1" max="1" width="65" style="31" customWidth="1"/>
    <col min="2" max="2" width="70.28515625" style="2" customWidth="1"/>
    <col min="3" max="3" width="93.42578125" style="32" customWidth="1"/>
    <col min="4" max="4" width="106.5703125" style="32" customWidth="1"/>
    <col min="5" max="5" width="107.140625" style="32" customWidth="1"/>
    <col min="6" max="6" width="100.42578125" style="32" customWidth="1"/>
    <col min="7" max="7" width="94.5703125" style="32" customWidth="1"/>
    <col min="8" max="8" width="95" style="32" customWidth="1"/>
    <col min="9" max="9" width="85.28515625" style="32" customWidth="1"/>
    <col min="10" max="10" width="88.140625" style="32" customWidth="1"/>
    <col min="11" max="11" width="91.7109375" style="32" customWidth="1"/>
    <col min="12" max="12" width="140" style="2" customWidth="1"/>
    <col min="13" max="16384" width="9.140625" style="2"/>
  </cols>
  <sheetData>
    <row r="1" spans="1:12" ht="13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408.75" customHeight="1" x14ac:dyDescent="0.2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</row>
    <row r="3" spans="1:12" ht="113.25" customHeight="1" x14ac:dyDescent="0.2">
      <c r="A3" s="8" t="s">
        <v>13</v>
      </c>
      <c r="B3" s="9" t="s">
        <v>14</v>
      </c>
      <c r="C3" s="10">
        <v>754</v>
      </c>
      <c r="D3" s="10">
        <v>783</v>
      </c>
      <c r="E3" s="10">
        <v>862</v>
      </c>
      <c r="F3" s="10">
        <v>910</v>
      </c>
      <c r="G3" s="10">
        <v>944</v>
      </c>
      <c r="H3" s="10">
        <f>ROUNDDOWN(G3*1.1447,0)</f>
        <v>1080</v>
      </c>
      <c r="I3" s="10">
        <f>TRUNC(H3*1.2373,0)</f>
        <v>1336</v>
      </c>
      <c r="J3" s="10">
        <f>TRUNC(I3*1.2258,0)</f>
        <v>1637</v>
      </c>
      <c r="K3" s="10">
        <f>TRUNC(J3*1.0911,0)</f>
        <v>1786</v>
      </c>
      <c r="L3" s="11" t="s">
        <v>15</v>
      </c>
    </row>
    <row r="4" spans="1:12" ht="125.25" customHeight="1" x14ac:dyDescent="0.2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28.25" customHeight="1" x14ac:dyDescent="0.2">
      <c r="A5" s="16" t="s">
        <v>16</v>
      </c>
      <c r="B5" s="9" t="s">
        <v>17</v>
      </c>
      <c r="C5" s="10">
        <v>5390</v>
      </c>
      <c r="D5" s="10">
        <v>5601</v>
      </c>
      <c r="E5" s="10">
        <v>6167</v>
      </c>
      <c r="F5" s="10">
        <v>6511</v>
      </c>
      <c r="G5" s="10">
        <v>6760</v>
      </c>
      <c r="H5" s="10">
        <f>ROUNDDOWN(G5*1.1447,0)</f>
        <v>7738</v>
      </c>
      <c r="I5" s="10">
        <f>TRUNC(H5*1.2373,0)</f>
        <v>9574</v>
      </c>
      <c r="J5" s="10">
        <f>TRUNC(I5*1.2258,0)</f>
        <v>11735</v>
      </c>
      <c r="K5" s="10">
        <f>TRUNC(J5*1.0911,0)</f>
        <v>12804</v>
      </c>
      <c r="L5" s="11" t="s">
        <v>18</v>
      </c>
    </row>
    <row r="6" spans="1:12" ht="84" customHeight="1" x14ac:dyDescent="0.2">
      <c r="A6" s="16"/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102.75" customHeight="1" x14ac:dyDescent="0.2">
      <c r="A7" s="17" t="s">
        <v>19</v>
      </c>
      <c r="B7" s="18" t="s">
        <v>20</v>
      </c>
      <c r="C7" s="10">
        <v>754</v>
      </c>
      <c r="D7" s="10">
        <v>783</v>
      </c>
      <c r="E7" s="10">
        <v>862</v>
      </c>
      <c r="F7" s="10">
        <v>910</v>
      </c>
      <c r="G7" s="10">
        <v>944</v>
      </c>
      <c r="H7" s="10">
        <f>ROUNDDOWN(G7*1.1447,0)</f>
        <v>1080</v>
      </c>
      <c r="I7" s="10">
        <f>TRUNC(H7*1.2373,0)</f>
        <v>1336</v>
      </c>
      <c r="J7" s="10">
        <f>TRUNC(I7*1.2258,0)</f>
        <v>1637</v>
      </c>
      <c r="K7" s="10">
        <f>TRUNC(J7*1.0911,0)</f>
        <v>1786</v>
      </c>
      <c r="L7" s="11" t="s">
        <v>21</v>
      </c>
    </row>
    <row r="8" spans="1:12" ht="118.5" customHeight="1" x14ac:dyDescent="0.2">
      <c r="A8" s="19" t="s">
        <v>22</v>
      </c>
      <c r="B8" s="18" t="s">
        <v>20</v>
      </c>
      <c r="C8" s="14"/>
      <c r="D8" s="14"/>
      <c r="E8" s="14"/>
      <c r="F8" s="14"/>
      <c r="G8" s="14"/>
      <c r="H8" s="14"/>
      <c r="I8" s="14"/>
      <c r="J8" s="14"/>
      <c r="K8" s="14"/>
      <c r="L8" s="15"/>
    </row>
    <row r="9" spans="1:12" ht="128.25" customHeight="1" x14ac:dyDescent="0.2">
      <c r="A9" s="20" t="s">
        <v>23</v>
      </c>
      <c r="B9" s="9" t="s">
        <v>24</v>
      </c>
      <c r="C9" s="10">
        <v>5390</v>
      </c>
      <c r="D9" s="10">
        <v>5601</v>
      </c>
      <c r="E9" s="10">
        <v>6167</v>
      </c>
      <c r="F9" s="10">
        <v>6511</v>
      </c>
      <c r="G9" s="10">
        <v>6760</v>
      </c>
      <c r="H9" s="10">
        <f>ROUNDDOWN(G9*1.1447,0)</f>
        <v>7738</v>
      </c>
      <c r="I9" s="10">
        <f>TRUNC(H9*1.2373,0)</f>
        <v>9574</v>
      </c>
      <c r="J9" s="10">
        <f>TRUNC(I9*1.2258,0)</f>
        <v>11735</v>
      </c>
      <c r="K9" s="10">
        <f>TRUNC(J9*1.0911,0)</f>
        <v>12804</v>
      </c>
      <c r="L9" s="11"/>
    </row>
    <row r="10" spans="1:12" ht="117" customHeight="1" x14ac:dyDescent="0.2">
      <c r="A10" s="12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108.75" customHeight="1" x14ac:dyDescent="0.2">
      <c r="A11" s="21" t="s">
        <v>25</v>
      </c>
      <c r="B11" s="9" t="s">
        <v>26</v>
      </c>
      <c r="C11" s="10">
        <v>1617</v>
      </c>
      <c r="D11" s="10">
        <v>1680</v>
      </c>
      <c r="E11" s="10">
        <v>1849</v>
      </c>
      <c r="F11" s="10">
        <v>1952</v>
      </c>
      <c r="G11" s="10">
        <v>2026</v>
      </c>
      <c r="H11" s="10">
        <f>ROUNDDOWN(G11*1.1447,0)</f>
        <v>2319</v>
      </c>
      <c r="I11" s="10">
        <f>TRUNC(H11*1.2373,0)</f>
        <v>2869</v>
      </c>
      <c r="J11" s="10">
        <f>TRUNC(I11*1.2258,0)</f>
        <v>3516</v>
      </c>
      <c r="K11" s="10">
        <f>TRUNC(J11*1.0911,0)</f>
        <v>3836</v>
      </c>
      <c r="L11" s="11" t="s">
        <v>27</v>
      </c>
    </row>
    <row r="12" spans="1:12" ht="96.75" customHeight="1" x14ac:dyDescent="0.2">
      <c r="A12" s="2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131.25" customHeight="1" x14ac:dyDescent="0.2">
      <c r="A13" s="23"/>
      <c r="B13" s="9" t="s">
        <v>28</v>
      </c>
      <c r="C13" s="10">
        <v>5390</v>
      </c>
      <c r="D13" s="10">
        <v>5601</v>
      </c>
      <c r="E13" s="10">
        <v>6167</v>
      </c>
      <c r="F13" s="10">
        <v>6511</v>
      </c>
      <c r="G13" s="10">
        <v>6760</v>
      </c>
      <c r="H13" s="10">
        <f>ROUNDDOWN(G13*1.1447,0)</f>
        <v>7738</v>
      </c>
      <c r="I13" s="10">
        <f>TRUNC(H13*1.2373,0)</f>
        <v>9574</v>
      </c>
      <c r="J13" s="10">
        <f>TRUNC(I13*1.2258,0)</f>
        <v>11735</v>
      </c>
      <c r="K13" s="10">
        <f>TRUNC(J13*1.0911,0)</f>
        <v>12804</v>
      </c>
      <c r="L13" s="11" t="s">
        <v>18</v>
      </c>
    </row>
    <row r="14" spans="1:12" ht="184.5" customHeight="1" x14ac:dyDescent="0.2">
      <c r="A14" s="24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43.5" customHeight="1" x14ac:dyDescent="0.2">
      <c r="A15" s="25"/>
      <c r="B15" s="9" t="s">
        <v>29</v>
      </c>
      <c r="C15" s="10">
        <v>754</v>
      </c>
      <c r="D15" s="10">
        <v>783</v>
      </c>
      <c r="E15" s="10">
        <v>862</v>
      </c>
      <c r="F15" s="10">
        <v>910</v>
      </c>
      <c r="G15" s="10">
        <v>944</v>
      </c>
      <c r="H15" s="10">
        <f>ROUNDDOWN(G15*1.1447,0)</f>
        <v>1080</v>
      </c>
      <c r="I15" s="10">
        <f>TRUNC(H15*1.2373,0)</f>
        <v>1336</v>
      </c>
      <c r="J15" s="10">
        <f>TRUNC(I15*1.2258,0)</f>
        <v>1637</v>
      </c>
      <c r="K15" s="10">
        <f>TRUNC(J15*1.0911,0)</f>
        <v>1786</v>
      </c>
      <c r="L15" s="11"/>
    </row>
    <row r="16" spans="1:12" ht="70.5" customHeight="1" x14ac:dyDescent="0.2">
      <c r="A16" s="26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77.25" customHeight="1" x14ac:dyDescent="0.2">
      <c r="A17" s="25"/>
      <c r="B17" s="9" t="s">
        <v>30</v>
      </c>
      <c r="C17" s="10">
        <v>5390</v>
      </c>
      <c r="D17" s="10">
        <v>5601</v>
      </c>
      <c r="E17" s="10">
        <v>6167</v>
      </c>
      <c r="F17" s="10">
        <v>6511</v>
      </c>
      <c r="G17" s="10">
        <v>6760</v>
      </c>
      <c r="H17" s="10">
        <f>ROUNDDOWN(G17*1.1447,0)</f>
        <v>7738</v>
      </c>
      <c r="I17" s="10">
        <f>TRUNC(H17*1.2373,0)</f>
        <v>9574</v>
      </c>
      <c r="J17" s="10">
        <f>TRUNC(I17*1.2258,0)</f>
        <v>11735</v>
      </c>
      <c r="K17" s="10">
        <f>TRUNC(J17*1.0911,0)</f>
        <v>12804</v>
      </c>
      <c r="L17" s="11"/>
    </row>
    <row r="18" spans="1:12" ht="144.75" customHeight="1" x14ac:dyDescent="0.2">
      <c r="A18" s="26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125.25" customHeight="1" x14ac:dyDescent="0.2">
      <c r="A19" s="25"/>
      <c r="B19" s="9" t="s">
        <v>31</v>
      </c>
      <c r="C19" s="10">
        <v>5390</v>
      </c>
      <c r="D19" s="10">
        <v>5601</v>
      </c>
      <c r="E19" s="10">
        <v>6167</v>
      </c>
      <c r="F19" s="10">
        <v>6511</v>
      </c>
      <c r="G19" s="10">
        <v>6760</v>
      </c>
      <c r="H19" s="10">
        <f>ROUNDDOWN(G19*1.1447,0)</f>
        <v>7738</v>
      </c>
      <c r="I19" s="10">
        <f>TRUNC(H19*1.2373,0)</f>
        <v>9574</v>
      </c>
      <c r="J19" s="10">
        <f>TRUNC(I19*1.2258,0)</f>
        <v>11735</v>
      </c>
      <c r="K19" s="10">
        <f>TRUNC(J19*1.0911,0)</f>
        <v>12804</v>
      </c>
      <c r="L19" s="11" t="s">
        <v>18</v>
      </c>
    </row>
    <row r="20" spans="1:12" ht="105" customHeight="1" x14ac:dyDescent="0.2">
      <c r="A20" s="26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87.75" customHeight="1" x14ac:dyDescent="0.2">
      <c r="A21" s="25"/>
      <c r="B21" s="9" t="s">
        <v>32</v>
      </c>
      <c r="C21" s="10">
        <v>754</v>
      </c>
      <c r="D21" s="10">
        <v>783</v>
      </c>
      <c r="E21" s="10">
        <v>862</v>
      </c>
      <c r="F21" s="10">
        <v>910</v>
      </c>
      <c r="G21" s="10">
        <v>944</v>
      </c>
      <c r="H21" s="10">
        <f>ROUNDDOWN(G21*1.1447,0)</f>
        <v>1080</v>
      </c>
      <c r="I21" s="10">
        <f>TRUNC(H21*1.2373,0)</f>
        <v>1336</v>
      </c>
      <c r="J21" s="10">
        <f>TRUNC(I21*1.2258,0)</f>
        <v>1637</v>
      </c>
      <c r="K21" s="10">
        <f>TRUNC(J21*1.0911,0)</f>
        <v>1786</v>
      </c>
      <c r="L21" s="11" t="s">
        <v>18</v>
      </c>
    </row>
    <row r="22" spans="1:12" ht="82.5" customHeight="1" x14ac:dyDescent="0.2">
      <c r="A22" s="26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36.75" customHeight="1" x14ac:dyDescent="0.2">
      <c r="A23" s="25" t="s">
        <v>33</v>
      </c>
      <c r="B23" s="9" t="s">
        <v>34</v>
      </c>
      <c r="C23" s="10">
        <v>754</v>
      </c>
      <c r="D23" s="10">
        <v>783</v>
      </c>
      <c r="E23" s="10">
        <v>862</v>
      </c>
      <c r="F23" s="10">
        <v>910</v>
      </c>
      <c r="G23" s="10">
        <v>944</v>
      </c>
      <c r="H23" s="10">
        <f>ROUNDDOWN(G23*1.1447,0)</f>
        <v>1080</v>
      </c>
      <c r="I23" s="10">
        <f>TRUNC(H23*1.2373,0)</f>
        <v>1336</v>
      </c>
      <c r="J23" s="10">
        <f>TRUNC(I23*1.2258,0)</f>
        <v>1637</v>
      </c>
      <c r="K23" s="10">
        <f>TRUNC(J23*1.0911,0)</f>
        <v>1786</v>
      </c>
      <c r="L23" s="11" t="s">
        <v>35</v>
      </c>
    </row>
    <row r="24" spans="1:12" ht="128.25" customHeight="1" x14ac:dyDescent="0.2">
      <c r="A24" s="26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</row>
    <row r="25" spans="1:12" ht="40.5" customHeight="1" x14ac:dyDescent="0.2">
      <c r="A25" s="25" t="s">
        <v>36</v>
      </c>
      <c r="B25" s="9" t="s">
        <v>37</v>
      </c>
      <c r="C25" s="10">
        <v>1617</v>
      </c>
      <c r="D25" s="10">
        <v>1680</v>
      </c>
      <c r="E25" s="10">
        <v>1849</v>
      </c>
      <c r="F25" s="10">
        <v>1952</v>
      </c>
      <c r="G25" s="10">
        <v>2026</v>
      </c>
      <c r="H25" s="10">
        <f>ROUNDDOWN(G25*1.1447,0)</f>
        <v>2319</v>
      </c>
      <c r="I25" s="10">
        <f>TRUNC(H25*1.2373,0)</f>
        <v>2869</v>
      </c>
      <c r="J25" s="10">
        <f>TRUNC(I25*1.2258,0)</f>
        <v>3516</v>
      </c>
      <c r="K25" s="10">
        <f>TRUNC(J25*1.0911,0)</f>
        <v>3836</v>
      </c>
      <c r="L25" s="11" t="s">
        <v>38</v>
      </c>
    </row>
    <row r="26" spans="1:12" ht="145.5" customHeight="1" x14ac:dyDescent="0.2">
      <c r="A26" s="26"/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ht="119.25" customHeight="1" x14ac:dyDescent="0.2">
      <c r="A27" s="17"/>
      <c r="B27" s="18" t="s">
        <v>39</v>
      </c>
      <c r="C27" s="10">
        <v>1617</v>
      </c>
      <c r="D27" s="10">
        <v>1680</v>
      </c>
      <c r="E27" s="10">
        <v>1849</v>
      </c>
      <c r="F27" s="10">
        <v>1952</v>
      </c>
      <c r="G27" s="10">
        <v>2026</v>
      </c>
      <c r="H27" s="10">
        <f>ROUNDDOWN(G27*1.1447,0)</f>
        <v>2319</v>
      </c>
      <c r="I27" s="10">
        <f>TRUNC(H27*1.2373,0)</f>
        <v>2869</v>
      </c>
      <c r="J27" s="10">
        <f>TRUNC(I27*1.2258,0)</f>
        <v>3516</v>
      </c>
      <c r="K27" s="10">
        <f>TRUNC(J27*1.0911,0)</f>
        <v>3836</v>
      </c>
      <c r="L27" s="11"/>
    </row>
    <row r="28" spans="1:12" ht="132.75" customHeight="1" x14ac:dyDescent="0.2">
      <c r="A28" s="19" t="s">
        <v>40</v>
      </c>
      <c r="B28" s="18" t="s">
        <v>39</v>
      </c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74.25" customHeight="1" x14ac:dyDescent="0.2">
      <c r="A29" s="27" t="s">
        <v>41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51.75" customHeight="1" x14ac:dyDescent="0.2">
      <c r="A30" s="28" t="s">
        <v>42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40.5" customHeight="1" x14ac:dyDescent="0.2">
      <c r="A31" s="29" t="s">
        <v>43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ht="23.2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0:11" ht="50.25" x14ac:dyDescent="0.2">
      <c r="J33" s="30"/>
      <c r="K33" s="30"/>
    </row>
  </sheetData>
  <mergeCells count="155">
    <mergeCell ref="A31:L32"/>
    <mergeCell ref="I27:I28"/>
    <mergeCell ref="J27:J28"/>
    <mergeCell ref="K27:K28"/>
    <mergeCell ref="L27:L28"/>
    <mergeCell ref="A29:L29"/>
    <mergeCell ref="A30:L30"/>
    <mergeCell ref="C27:C28"/>
    <mergeCell ref="D27:D28"/>
    <mergeCell ref="E27:E28"/>
    <mergeCell ref="F27:F28"/>
    <mergeCell ref="G27:G28"/>
    <mergeCell ref="H27:H28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F15:F16"/>
    <mergeCell ref="J11:J12"/>
    <mergeCell ref="K11:K12"/>
    <mergeCell ref="L11:L12"/>
    <mergeCell ref="B13:B14"/>
    <mergeCell ref="C13:C14"/>
    <mergeCell ref="D13:D14"/>
    <mergeCell ref="E13:E14"/>
    <mergeCell ref="F13:F14"/>
    <mergeCell ref="G13:G14"/>
    <mergeCell ref="H13:H14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F9:F10"/>
    <mergeCell ref="G9:G10"/>
    <mergeCell ref="H9:H10"/>
    <mergeCell ref="I9:I10"/>
    <mergeCell ref="J9:J10"/>
    <mergeCell ref="K9:K10"/>
    <mergeCell ref="H7:H8"/>
    <mergeCell ref="I7:I8"/>
    <mergeCell ref="J7:J8"/>
    <mergeCell ref="K7:K8"/>
    <mergeCell ref="L7:L8"/>
    <mergeCell ref="A9:A10"/>
    <mergeCell ref="B9:B10"/>
    <mergeCell ref="C9:C10"/>
    <mergeCell ref="D9:D10"/>
    <mergeCell ref="E9:E10"/>
    <mergeCell ref="H5:H6"/>
    <mergeCell ref="I5:I6"/>
    <mergeCell ref="J5:J6"/>
    <mergeCell ref="K5:K6"/>
    <mergeCell ref="L5:L6"/>
    <mergeCell ref="C7:C8"/>
    <mergeCell ref="D7:D8"/>
    <mergeCell ref="E7:E8"/>
    <mergeCell ref="F7:F8"/>
    <mergeCell ref="G7:G8"/>
    <mergeCell ref="J3:J4"/>
    <mergeCell ref="K3:K4"/>
    <mergeCell ref="L3:L4"/>
    <mergeCell ref="A5:A6"/>
    <mergeCell ref="B5:B6"/>
    <mergeCell ref="C5:C6"/>
    <mergeCell ref="D5:D6"/>
    <mergeCell ref="E5:E6"/>
    <mergeCell ref="F5:F6"/>
    <mergeCell ref="G5:G6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6356 SAYILI KANUN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2021-01-14T13:40:40Z</dcterms:created>
  <dcterms:modified xsi:type="dcterms:W3CDTF">2021-01-14T13:41:27Z</dcterms:modified>
</cp:coreProperties>
</file>